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60" yWindow="42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<sst xmlns="http://schemas.openxmlformats.org/spreadsheetml/2006/main" count="116" uniqueCount="84">
  <si>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</si>
  <si>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</si>
  <si>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</si>
  <si>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</si>
  <si>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</si>
  <si>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</si>
  <si>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</si>
  <si>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</si>
  <si>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</si>
  <si>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</si>
  <si>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</si>
  <si>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</si>
  <si>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</si>
  <si>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</si>
  <si>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</si>
  <si>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</si>
  <si>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</si>
  <si>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</si>
  <si>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</si>
  <si>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</si>
  <si>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</si>
  <si>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</si>
  <si>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</si>
  <si>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</si>
  <si>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</si>
  <si>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</si>
  <si>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</si>
  <si>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</si>
  <si>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</si>
  <si>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</si>
  <si>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</si>
  <si>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</si>
  <si>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</si>
  <si>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</si>
  <si>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</si>
  <si>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</si>
  <si>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</si>
  <si>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</si>
  <si>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</si>
  <si>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</si>
  <si>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</si>
  <si>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</si>
  <si>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</si>
  <si>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</si>
  <si>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</si>
  <si>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</si>
  <si>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</si>
  <si>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</si>
  <si>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</si>
  <si>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</si>
  <si>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</si>
  <si>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</si>
  <si>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</si>
  <si>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</si>
  <si>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</si>
  <si>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</si>
  <si>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</si>
  <si>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</si>
  <si>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</si>
  <si>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LK/TEVS</t>
  </si>
  <si>
    <t>29.3.2004</t>
  </si>
  <si>
    <t>39°35'10.8"S</t>
  </si>
  <si>
    <t>71°25'33.6"W</t>
  </si>
  <si>
    <t>1127 m</t>
  </si>
  <si>
    <t>OTU 1 (Berberis sp)</t>
  </si>
  <si>
    <t xml:space="preserve">OTU 3 </t>
  </si>
  <si>
    <t>OTU 2 ( Planetia sp)</t>
  </si>
  <si>
    <t>OTU 7 and 8</t>
  </si>
  <si>
    <t>OTU 16</t>
  </si>
  <si>
    <t>OTU 17</t>
  </si>
  <si>
    <t>OTU 18 (LA1(a))</t>
  </si>
  <si>
    <t>OTU 15 and 19</t>
  </si>
  <si>
    <t>OTU 6 (Nothofagus antarctica)</t>
  </si>
  <si>
    <t>OTU 21 (Nothofagus dombeyi)</t>
  </si>
  <si>
    <t>OTU 22 (Nothofagus obliqua)</t>
  </si>
  <si>
    <t>OTU 5a and 5b  (Ribes sp)</t>
  </si>
  <si>
    <t>OTU 14 (check Ribes species)</t>
  </si>
  <si>
    <t xml:space="preserve">OTU 9 (Lomatia sp) </t>
  </si>
  <si>
    <t>OTU 11, 12, 13 (similar to 9?) Lamatia sp?</t>
  </si>
  <si>
    <t>OTU 10</t>
  </si>
  <si>
    <t>OTU 23</t>
  </si>
  <si>
    <t>OTU 20</t>
  </si>
  <si>
    <t>OTU 24</t>
  </si>
  <si>
    <t>Argentina 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</si>
</sst>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Times New Roman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8">
      <pane xSplit="4180" ySplit="2500" topLeftCell="A1" activePane="bottomRight" state="split"/>
      <selection pane="topLeft" activeCell="F3" sqref="F3"/>
      <selection pane="topRight" activeCell="B3" sqref="B3"/>
      <selection pane="bottomLeft" activeCell="B23" sqref="B23"/>
      <selection pane="bottomRight" activeCell="B4" sqref="B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83</v>
      </c>
      <c r="C3" s="49"/>
      <c r="D3" s="50" t="s">
        <v>61</v>
      </c>
      <c r="E3" s="51" t="s">
        <v>62</v>
      </c>
      <c r="F3" s="50" t="s">
        <v>63</v>
      </c>
      <c r="G3" s="52" t="s">
        <v>60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64</v>
      </c>
      <c r="C7">
        <v>1</v>
      </c>
      <c r="D7" s="58"/>
      <c r="E7">
        <v>1</v>
      </c>
      <c r="J7" s="58"/>
      <c r="K7">
        <v>0.25</v>
      </c>
      <c r="L7">
        <v>0.25</v>
      </c>
      <c r="M7">
        <v>0.25</v>
      </c>
      <c r="N7">
        <v>0.25</v>
      </c>
      <c r="S7" s="58"/>
      <c r="U7">
        <v>0.5</v>
      </c>
      <c r="V7">
        <v>0.5</v>
      </c>
      <c r="W7" s="58"/>
      <c r="Z7" s="58">
        <v>1</v>
      </c>
      <c r="AB7">
        <v>0.5</v>
      </c>
      <c r="AC7">
        <v>0.5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1</v>
      </c>
      <c r="AZ7">
        <f aca="true" t="shared" si="2" ref="AZ7:BG7">IF(L7&gt;0,1,0)</f>
        <v>1</v>
      </c>
      <c r="BA7">
        <f t="shared" si="2"/>
        <v>1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66</v>
      </c>
      <c r="C8">
        <v>1</v>
      </c>
      <c r="D8" s="55"/>
      <c r="E8">
        <v>1</v>
      </c>
      <c r="J8" s="55"/>
      <c r="K8">
        <v>0.5</v>
      </c>
      <c r="L8">
        <v>0.5</v>
      </c>
      <c r="S8" s="55"/>
      <c r="U8">
        <v>0.5</v>
      </c>
      <c r="V8">
        <v>0.5</v>
      </c>
      <c r="W8" s="55"/>
      <c r="Z8" s="55">
        <v>1</v>
      </c>
      <c r="AD8">
        <v>1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1</v>
      </c>
      <c r="AZ8">
        <f aca="true" t="shared" si="19" ref="AZ8:AZ71">IF(L8&gt;0,1,0)</f>
        <v>1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65</v>
      </c>
      <c r="C9">
        <v>1</v>
      </c>
      <c r="D9" s="55"/>
      <c r="E9">
        <v>0.5</v>
      </c>
      <c r="F9">
        <v>0.25</v>
      </c>
      <c r="G9">
        <v>0.25</v>
      </c>
      <c r="I9">
        <v>0.5</v>
      </c>
      <c r="J9" s="55"/>
      <c r="K9">
        <v>0.33</v>
      </c>
      <c r="L9">
        <v>0.33</v>
      </c>
      <c r="M9">
        <v>0.33</v>
      </c>
      <c r="S9" s="55"/>
      <c r="U9">
        <v>0.5</v>
      </c>
      <c r="V9">
        <v>0.5</v>
      </c>
      <c r="W9" s="55"/>
      <c r="Y9">
        <v>0.5</v>
      </c>
      <c r="Z9" s="55">
        <v>0.5</v>
      </c>
      <c r="AB9">
        <v>1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0</v>
      </c>
      <c r="AY9">
        <f t="shared" si="18"/>
        <v>1</v>
      </c>
      <c r="AZ9">
        <f t="shared" si="19"/>
        <v>1</v>
      </c>
      <c r="BA9">
        <f t="shared" si="20"/>
        <v>1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75</v>
      </c>
      <c r="D10" s="55">
        <v>1</v>
      </c>
      <c r="F10">
        <v>0.5</v>
      </c>
      <c r="G10">
        <v>0.5</v>
      </c>
      <c r="H10">
        <v>0.5</v>
      </c>
      <c r="I10">
        <v>0.5</v>
      </c>
      <c r="J10" s="55">
        <v>1</v>
      </c>
      <c r="L10">
        <v>0.16</v>
      </c>
      <c r="M10">
        <v>0.16</v>
      </c>
      <c r="N10">
        <v>0.16</v>
      </c>
      <c r="O10">
        <v>0.16</v>
      </c>
      <c r="P10">
        <v>0.16</v>
      </c>
      <c r="Q10">
        <v>0.16</v>
      </c>
      <c r="S10" s="55"/>
      <c r="V10">
        <v>1</v>
      </c>
      <c r="W10" s="55"/>
      <c r="X10">
        <v>0.5</v>
      </c>
      <c r="Z10" s="55">
        <v>0.5</v>
      </c>
      <c r="AB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1</v>
      </c>
      <c r="BA10">
        <f t="shared" si="20"/>
        <v>1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1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72</v>
      </c>
      <c r="C11">
        <v>1</v>
      </c>
      <c r="D11" s="55"/>
      <c r="F11">
        <v>0.5</v>
      </c>
      <c r="G11">
        <v>1</v>
      </c>
      <c r="H11">
        <v>0.5</v>
      </c>
      <c r="I11">
        <v>0.5</v>
      </c>
      <c r="J11" s="55">
        <v>1</v>
      </c>
      <c r="M11">
        <v>0.33</v>
      </c>
      <c r="N11">
        <v>0.33</v>
      </c>
      <c r="O11">
        <v>0.33</v>
      </c>
      <c r="S11" s="55"/>
      <c r="U11">
        <v>0.5</v>
      </c>
      <c r="V11">
        <v>0.5</v>
      </c>
      <c r="W11" s="55"/>
      <c r="Z11" s="55">
        <v>1</v>
      </c>
      <c r="AB11">
        <v>1</v>
      </c>
      <c r="AE11" s="55"/>
      <c r="AH11" s="55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67</v>
      </c>
      <c r="C12">
        <v>0.5</v>
      </c>
      <c r="D12" s="55">
        <v>0.5</v>
      </c>
      <c r="E12">
        <v>1</v>
      </c>
      <c r="J12" s="55"/>
      <c r="L12">
        <v>0.25</v>
      </c>
      <c r="M12">
        <v>0.25</v>
      </c>
      <c r="N12">
        <v>0.25</v>
      </c>
      <c r="O12">
        <v>0.25</v>
      </c>
      <c r="S12" s="55"/>
      <c r="U12">
        <v>0.5</v>
      </c>
      <c r="V12">
        <v>0.5</v>
      </c>
      <c r="W12" s="55"/>
      <c r="Y12">
        <v>0.5</v>
      </c>
      <c r="Z12" s="55">
        <v>0.5</v>
      </c>
      <c r="AB12">
        <v>0.25</v>
      </c>
      <c r="AC12">
        <v>0.25</v>
      </c>
      <c r="AD12">
        <v>0.25</v>
      </c>
      <c r="AE12" s="55">
        <v>0.25</v>
      </c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1</v>
      </c>
      <c r="BA12">
        <f t="shared" si="20"/>
        <v>1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1</v>
      </c>
      <c r="BS12">
        <f t="shared" si="38"/>
        <v>1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77</v>
      </c>
      <c r="C13">
        <v>1</v>
      </c>
      <c r="D13" s="55"/>
      <c r="E13">
        <v>0.5</v>
      </c>
      <c r="F13">
        <v>0.25</v>
      </c>
      <c r="G13">
        <v>0.25</v>
      </c>
      <c r="H13">
        <v>0.25</v>
      </c>
      <c r="I13">
        <v>0.25</v>
      </c>
      <c r="J13" s="55"/>
      <c r="N13">
        <v>0.5</v>
      </c>
      <c r="O13">
        <v>0.5</v>
      </c>
      <c r="S13" s="55"/>
      <c r="V13">
        <v>1</v>
      </c>
      <c r="W13" s="55"/>
      <c r="Z13" s="55">
        <v>1</v>
      </c>
      <c r="AC13">
        <v>1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71</v>
      </c>
      <c r="C14">
        <v>1</v>
      </c>
      <c r="D14" s="55"/>
      <c r="E14">
        <v>0.5</v>
      </c>
      <c r="F14">
        <v>0.25</v>
      </c>
      <c r="G14">
        <v>0.25</v>
      </c>
      <c r="H14">
        <v>0.25</v>
      </c>
      <c r="I14">
        <v>0.25</v>
      </c>
      <c r="J14" s="55"/>
      <c r="L14">
        <v>0.33</v>
      </c>
      <c r="M14">
        <v>0.33</v>
      </c>
      <c r="N14">
        <v>0.33</v>
      </c>
      <c r="S14" s="55"/>
      <c r="U14">
        <v>1</v>
      </c>
      <c r="W14" s="55"/>
      <c r="Z14" s="55">
        <v>1</v>
      </c>
      <c r="AB14">
        <v>0.25</v>
      </c>
      <c r="AC14">
        <v>0.25</v>
      </c>
      <c r="AD14">
        <v>0.25</v>
      </c>
      <c r="AE14" s="55">
        <v>0.25</v>
      </c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1</v>
      </c>
      <c r="BA14">
        <f t="shared" si="20"/>
        <v>1</v>
      </c>
      <c r="BB14">
        <f t="shared" si="21"/>
        <v>1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1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68</v>
      </c>
      <c r="C15">
        <v>1</v>
      </c>
      <c r="D15" s="55"/>
      <c r="E15">
        <v>1</v>
      </c>
      <c r="J15" s="55"/>
      <c r="K15">
        <v>0.33</v>
      </c>
      <c r="L15">
        <v>0.33</v>
      </c>
      <c r="M15">
        <v>0.33</v>
      </c>
      <c r="S15" s="55"/>
      <c r="U15">
        <v>0.5</v>
      </c>
      <c r="V15">
        <v>0.5</v>
      </c>
      <c r="W15" s="55"/>
      <c r="Y15">
        <v>1</v>
      </c>
      <c r="Z15" s="55"/>
      <c r="AB15">
        <v>0.5</v>
      </c>
      <c r="AC15">
        <v>0.5</v>
      </c>
      <c r="AE15" s="55"/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1</v>
      </c>
      <c r="AZ15">
        <f t="shared" si="19"/>
        <v>1</v>
      </c>
      <c r="BA15">
        <f t="shared" si="20"/>
        <v>1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69</v>
      </c>
      <c r="C16">
        <v>1</v>
      </c>
      <c r="D16" s="55"/>
      <c r="F16">
        <v>0.5</v>
      </c>
      <c r="G16">
        <v>0.5</v>
      </c>
      <c r="I16">
        <v>1</v>
      </c>
      <c r="J16" s="55"/>
      <c r="N16">
        <v>0.5</v>
      </c>
      <c r="O16">
        <v>0.5</v>
      </c>
      <c r="S16" s="55"/>
      <c r="T16">
        <v>1</v>
      </c>
      <c r="W16" s="55"/>
      <c r="X16">
        <v>1</v>
      </c>
      <c r="Z16" s="55"/>
      <c r="AB16">
        <v>1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1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70</v>
      </c>
      <c r="C17">
        <v>1</v>
      </c>
      <c r="D17" s="55"/>
      <c r="F17">
        <v>1</v>
      </c>
      <c r="G17">
        <v>1</v>
      </c>
      <c r="H17">
        <v>1</v>
      </c>
      <c r="J17" s="55">
        <v>1</v>
      </c>
      <c r="M17">
        <v>0.33</v>
      </c>
      <c r="N17">
        <v>0.33</v>
      </c>
      <c r="O17">
        <v>0.33</v>
      </c>
      <c r="S17" s="55"/>
      <c r="U17">
        <v>0.5</v>
      </c>
      <c r="V17">
        <v>0.5</v>
      </c>
      <c r="W17" s="55"/>
      <c r="Z17" s="55">
        <v>1</v>
      </c>
      <c r="AB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0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73</v>
      </c>
      <c r="C18">
        <v>1</v>
      </c>
      <c r="D18" s="55"/>
      <c r="F18">
        <v>0.5</v>
      </c>
      <c r="G18">
        <v>0.5</v>
      </c>
      <c r="I18">
        <v>1</v>
      </c>
      <c r="J18" s="55">
        <v>1</v>
      </c>
      <c r="L18">
        <v>0.33</v>
      </c>
      <c r="M18">
        <v>0.33</v>
      </c>
      <c r="N18">
        <v>0.33</v>
      </c>
      <c r="O18">
        <v>0.33</v>
      </c>
      <c r="S18" s="55"/>
      <c r="U18">
        <v>0.5</v>
      </c>
      <c r="V18">
        <v>0.5</v>
      </c>
      <c r="W18" s="55"/>
      <c r="Y18">
        <v>0.5</v>
      </c>
      <c r="Z18" s="55">
        <v>0.5</v>
      </c>
      <c r="AB18">
        <v>0.5</v>
      </c>
      <c r="AC18">
        <v>0.5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1</v>
      </c>
      <c r="BA18">
        <f t="shared" si="20"/>
        <v>1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74</v>
      </c>
      <c r="C19">
        <v>1</v>
      </c>
      <c r="D19" s="55"/>
      <c r="F19">
        <v>1</v>
      </c>
      <c r="H19">
        <v>1</v>
      </c>
      <c r="J19" s="55">
        <v>1</v>
      </c>
      <c r="N19">
        <v>0.33</v>
      </c>
      <c r="O19">
        <v>0.33</v>
      </c>
      <c r="P19">
        <v>0.33</v>
      </c>
      <c r="S19" s="55"/>
      <c r="U19">
        <v>0.5</v>
      </c>
      <c r="V19">
        <v>0.5</v>
      </c>
      <c r="W19" s="55"/>
      <c r="Y19">
        <v>1</v>
      </c>
      <c r="Z19" s="55"/>
      <c r="AB19">
        <v>0.5</v>
      </c>
      <c r="AC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76</v>
      </c>
      <c r="D20" s="55">
        <v>1</v>
      </c>
      <c r="F20">
        <v>1</v>
      </c>
      <c r="G20">
        <v>0.5</v>
      </c>
      <c r="H20">
        <v>0.5</v>
      </c>
      <c r="I20">
        <v>0.5</v>
      </c>
      <c r="J20" s="55">
        <v>1</v>
      </c>
      <c r="L20">
        <v>0.5</v>
      </c>
      <c r="M20">
        <v>0.5</v>
      </c>
      <c r="S20" s="55"/>
      <c r="V20">
        <v>1</v>
      </c>
      <c r="W20" s="55"/>
      <c r="Z20" s="55">
        <v>1</v>
      </c>
      <c r="AB20">
        <v>1</v>
      </c>
      <c r="AE20" s="55"/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1</v>
      </c>
      <c r="AX20">
        <f t="shared" si="17"/>
        <v>1</v>
      </c>
      <c r="AY20">
        <f t="shared" si="18"/>
        <v>0</v>
      </c>
      <c r="AZ20">
        <f t="shared" si="19"/>
        <v>1</v>
      </c>
      <c r="BA20">
        <f t="shared" si="20"/>
        <v>1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78</v>
      </c>
      <c r="C21">
        <v>1</v>
      </c>
      <c r="D21" s="55"/>
      <c r="F21">
        <v>0.5</v>
      </c>
      <c r="G21">
        <v>0.5</v>
      </c>
      <c r="H21">
        <v>0.5</v>
      </c>
      <c r="I21">
        <v>0.5</v>
      </c>
      <c r="J21" s="55">
        <v>0.5</v>
      </c>
      <c r="M21">
        <v>0.33</v>
      </c>
      <c r="N21">
        <v>0.33</v>
      </c>
      <c r="O21">
        <v>0.33</v>
      </c>
      <c r="S21" s="55"/>
      <c r="U21">
        <v>0.5</v>
      </c>
      <c r="V21">
        <v>0.5</v>
      </c>
      <c r="W21" s="55"/>
      <c r="Y21">
        <v>0.5</v>
      </c>
      <c r="Z21" s="55">
        <v>0.5</v>
      </c>
      <c r="AB21">
        <v>0.5</v>
      </c>
      <c r="AC21">
        <v>0.5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79</v>
      </c>
      <c r="C22">
        <v>1</v>
      </c>
      <c r="D22" s="55"/>
      <c r="E22">
        <v>0.5</v>
      </c>
      <c r="I22">
        <v>0.5</v>
      </c>
      <c r="J22" s="55"/>
      <c r="K22">
        <v>0.5</v>
      </c>
      <c r="L22">
        <v>0.5</v>
      </c>
      <c r="S22" s="55"/>
      <c r="U22">
        <v>1</v>
      </c>
      <c r="W22" s="55"/>
      <c r="Z22" s="55">
        <v>1</v>
      </c>
      <c r="AC22">
        <v>0.5</v>
      </c>
      <c r="AD22">
        <v>0.5</v>
      </c>
      <c r="AE22" s="55"/>
      <c r="AF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1</v>
      </c>
      <c r="AX22">
        <f t="shared" si="17"/>
        <v>0</v>
      </c>
      <c r="AY22">
        <f t="shared" si="18"/>
        <v>1</v>
      </c>
      <c r="AZ22">
        <f t="shared" si="19"/>
        <v>1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1</v>
      </c>
      <c r="BU22">
        <f t="shared" si="40"/>
        <v>0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80</v>
      </c>
      <c r="C23">
        <v>1</v>
      </c>
      <c r="D23" s="55"/>
      <c r="F23">
        <v>0.5</v>
      </c>
      <c r="G23">
        <v>0.5</v>
      </c>
      <c r="H23">
        <v>0.5</v>
      </c>
      <c r="I23">
        <v>0.5</v>
      </c>
      <c r="J23" s="55">
        <v>0.5</v>
      </c>
      <c r="K23" s="66">
        <v>0.25</v>
      </c>
      <c r="L23" s="66">
        <v>0.25</v>
      </c>
      <c r="M23" s="66">
        <v>0.25</v>
      </c>
      <c r="N23" s="66">
        <v>0.25</v>
      </c>
      <c r="S23" s="55"/>
      <c r="U23">
        <v>0.5</v>
      </c>
      <c r="V23">
        <v>0.5</v>
      </c>
      <c r="W23" s="55"/>
      <c r="Z23" s="55">
        <v>1</v>
      </c>
      <c r="AC23">
        <v>0.5</v>
      </c>
      <c r="AD23">
        <v>0.5</v>
      </c>
      <c r="AE23" s="55"/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1</v>
      </c>
      <c r="AX23">
        <f t="shared" si="17"/>
        <v>1</v>
      </c>
      <c r="AY23">
        <f t="shared" si="18"/>
        <v>1</v>
      </c>
      <c r="AZ23">
        <f t="shared" si="19"/>
        <v>1</v>
      </c>
      <c r="BA23">
        <f t="shared" si="20"/>
        <v>1</v>
      </c>
      <c r="BB23">
        <f t="shared" si="21"/>
        <v>1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81</v>
      </c>
      <c r="C24">
        <v>1</v>
      </c>
      <c r="D24" s="55"/>
      <c r="F24">
        <v>1</v>
      </c>
      <c r="I24">
        <v>1</v>
      </c>
      <c r="J24" s="55">
        <v>0.5</v>
      </c>
      <c r="K24" s="66">
        <v>0.33</v>
      </c>
      <c r="L24" s="66">
        <v>0.33</v>
      </c>
      <c r="M24" s="66">
        <v>0.33</v>
      </c>
      <c r="S24" s="55"/>
      <c r="V24">
        <v>1</v>
      </c>
      <c r="W24" s="55"/>
      <c r="Z24" s="55">
        <v>1</v>
      </c>
      <c r="AC24">
        <v>0.5</v>
      </c>
      <c r="AD24">
        <v>0.5</v>
      </c>
      <c r="AE24" s="55"/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0</v>
      </c>
      <c r="AW24">
        <f t="shared" si="16"/>
        <v>1</v>
      </c>
      <c r="AX24">
        <f t="shared" si="17"/>
        <v>1</v>
      </c>
      <c r="AY24">
        <f t="shared" si="18"/>
        <v>1</v>
      </c>
      <c r="AZ24">
        <f t="shared" si="19"/>
        <v>1</v>
      </c>
      <c r="BA24">
        <f t="shared" si="20"/>
        <v>1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82</v>
      </c>
      <c r="C25">
        <v>1</v>
      </c>
      <c r="D25" s="55"/>
      <c r="E25">
        <v>1</v>
      </c>
      <c r="J25" s="55"/>
      <c r="M25" s="66">
        <v>1</v>
      </c>
      <c r="S25" s="55"/>
      <c r="U25">
        <v>1</v>
      </c>
      <c r="W25" s="55"/>
      <c r="Y25">
        <v>1</v>
      </c>
      <c r="Z25" s="55"/>
      <c r="AB25">
        <v>1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0</v>
      </c>
      <c r="B26" s="55"/>
      <c r="D26" s="55"/>
      <c r="J26" s="55"/>
      <c r="S26" s="55"/>
      <c r="W26" s="55"/>
      <c r="Z26" s="55"/>
      <c r="AE26" s="55"/>
      <c r="AH26" s="55"/>
      <c r="AJ26" s="6"/>
      <c r="AK26" s="6"/>
      <c r="AL26" s="6"/>
      <c r="AM26" s="6"/>
      <c r="AN26" s="6"/>
      <c r="AQ26">
        <f t="shared" si="0"/>
        <v>0</v>
      </c>
      <c r="AR26">
        <f t="shared" si="11"/>
        <v>0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0</v>
      </c>
      <c r="BX26">
        <f t="shared" si="42"/>
        <v>0</v>
      </c>
      <c r="BY26">
        <f t="shared" si="5"/>
        <v>0</v>
      </c>
      <c r="BZ26">
        <f t="shared" si="6"/>
        <v>0</v>
      </c>
      <c r="CA26">
        <f t="shared" si="7"/>
        <v>0</v>
      </c>
      <c r="CB26">
        <f t="shared" si="8"/>
        <v>0</v>
      </c>
      <c r="CC26">
        <f t="shared" si="9"/>
        <v>0</v>
      </c>
      <c r="CD26">
        <f t="shared" si="10"/>
        <v>0</v>
      </c>
    </row>
    <row r="27" spans="1:82" ht="12.75">
      <c r="A27" s="7">
        <f t="shared" si="43"/>
        <v>0</v>
      </c>
      <c r="B27" s="55"/>
      <c r="D27" s="55"/>
      <c r="J27" s="55"/>
      <c r="S27" s="55"/>
      <c r="W27" s="55"/>
      <c r="Z27" s="55"/>
      <c r="AE27" s="55"/>
      <c r="AH27" s="55"/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19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19</v>
      </c>
      <c r="AR108" s="7">
        <f t="shared" si="91"/>
        <v>19</v>
      </c>
      <c r="AS108" s="7">
        <f t="shared" si="91"/>
        <v>9</v>
      </c>
      <c r="AT108" s="7">
        <f t="shared" si="91"/>
        <v>13</v>
      </c>
      <c r="AU108" s="7">
        <f t="shared" si="91"/>
        <v>11</v>
      </c>
      <c r="AV108" s="7">
        <f t="shared" si="91"/>
        <v>9</v>
      </c>
      <c r="AW108" s="7">
        <f t="shared" si="91"/>
        <v>12</v>
      </c>
      <c r="AX108" s="7">
        <f t="shared" si="91"/>
        <v>9</v>
      </c>
      <c r="AY108" s="7">
        <f t="shared" si="91"/>
        <v>7</v>
      </c>
      <c r="AZ108" s="7">
        <f t="shared" si="91"/>
        <v>12</v>
      </c>
      <c r="BA108" s="7">
        <f t="shared" si="91"/>
        <v>14</v>
      </c>
      <c r="BB108" s="7">
        <f t="shared" si="91"/>
        <v>12</v>
      </c>
      <c r="BC108" s="7">
        <f t="shared" si="91"/>
        <v>9</v>
      </c>
      <c r="BD108" s="7">
        <f t="shared" si="91"/>
        <v>2</v>
      </c>
      <c r="BE108" s="7">
        <f t="shared" si="91"/>
        <v>1</v>
      </c>
      <c r="BF108" s="7">
        <f t="shared" si="91"/>
        <v>0</v>
      </c>
      <c r="BG108" s="7">
        <f t="shared" si="91"/>
        <v>0</v>
      </c>
      <c r="BH108" s="7">
        <f t="shared" si="91"/>
        <v>1</v>
      </c>
      <c r="BI108" s="7">
        <f t="shared" si="91"/>
        <v>14</v>
      </c>
      <c r="BJ108" s="7">
        <f t="shared" si="91"/>
        <v>15</v>
      </c>
      <c r="BK108" s="7">
        <f t="shared" si="91"/>
        <v>0</v>
      </c>
      <c r="BL108" s="7">
        <f t="shared" si="91"/>
        <v>2</v>
      </c>
      <c r="BM108" s="7">
        <f t="shared" si="91"/>
        <v>7</v>
      </c>
      <c r="BN108" s="7">
        <f t="shared" si="91"/>
        <v>15</v>
      </c>
      <c r="BO108" s="7">
        <f t="shared" si="91"/>
        <v>0</v>
      </c>
      <c r="BP108" s="7">
        <f t="shared" si="91"/>
        <v>14</v>
      </c>
      <c r="BQ108" s="7">
        <f t="shared" si="91"/>
        <v>11</v>
      </c>
      <c r="BR108" s="7">
        <f t="shared" si="91"/>
        <v>6</v>
      </c>
      <c r="BS108" s="7">
        <f t="shared" si="91"/>
        <v>2</v>
      </c>
      <c r="BT108" s="7">
        <f t="shared" si="91"/>
        <v>4</v>
      </c>
      <c r="BU108" s="7">
        <f t="shared" si="91"/>
        <v>17</v>
      </c>
      <c r="BV108" s="7">
        <f t="shared" si="91"/>
        <v>6</v>
      </c>
      <c r="BW108" s="8" t="s">
        <v>39</v>
      </c>
      <c r="BX108" s="8">
        <f>SUM(BX7:BX107)</f>
        <v>19</v>
      </c>
      <c r="BY108" s="8">
        <f aca="true" t="shared" si="92" ref="BY108:CD108">SUM(BY7:BY107)</f>
        <v>19</v>
      </c>
      <c r="BZ108" s="8">
        <f t="shared" si="92"/>
        <v>19</v>
      </c>
      <c r="CA108" s="8">
        <f t="shared" si="92"/>
        <v>19</v>
      </c>
      <c r="CB108" s="8">
        <f t="shared" si="92"/>
        <v>19</v>
      </c>
      <c r="CC108" s="8">
        <f t="shared" si="92"/>
        <v>19</v>
      </c>
      <c r="CD108" s="8">
        <f t="shared" si="92"/>
        <v>19</v>
      </c>
    </row>
    <row r="109" spans="1:40" ht="12.75">
      <c r="A109" s="7"/>
      <c r="B109" s="57" t="s">
        <v>40</v>
      </c>
      <c r="C109" s="8"/>
      <c r="D109" s="59">
        <f>SUM(D7:D107)</f>
        <v>2.5</v>
      </c>
      <c r="E109" s="1">
        <f aca="true" t="shared" si="93" ref="E109:AH109">SUM(E7:E107)</f>
        <v>7</v>
      </c>
      <c r="F109" s="1">
        <f>SUM(F7:F107)</f>
        <v>7.75</v>
      </c>
      <c r="G109" s="1">
        <f t="shared" si="93"/>
        <v>5.75</v>
      </c>
      <c r="H109" s="1">
        <f t="shared" si="93"/>
        <v>5</v>
      </c>
      <c r="I109" s="1">
        <f t="shared" si="93"/>
        <v>7</v>
      </c>
      <c r="J109" s="59">
        <f t="shared" si="93"/>
        <v>7.5</v>
      </c>
      <c r="K109" s="1">
        <f t="shared" si="93"/>
        <v>2.49</v>
      </c>
      <c r="L109" s="1">
        <f t="shared" si="93"/>
        <v>4.06</v>
      </c>
      <c r="M109" s="1">
        <f t="shared" si="93"/>
        <v>5.05</v>
      </c>
      <c r="N109" s="1">
        <f t="shared" si="93"/>
        <v>3.8900000000000006</v>
      </c>
      <c r="O109" s="1">
        <f t="shared" si="93"/>
        <v>3.06</v>
      </c>
      <c r="P109" s="1">
        <f t="shared" si="93"/>
        <v>0.49</v>
      </c>
      <c r="Q109" s="1">
        <f t="shared" si="93"/>
        <v>0.16</v>
      </c>
      <c r="R109" s="1">
        <f t="shared" si="93"/>
        <v>0</v>
      </c>
      <c r="S109" s="59">
        <f t="shared" si="93"/>
        <v>0</v>
      </c>
      <c r="T109" s="1">
        <f t="shared" si="93"/>
        <v>1</v>
      </c>
      <c r="U109" s="1">
        <f t="shared" si="93"/>
        <v>8.5</v>
      </c>
      <c r="V109" s="1">
        <f t="shared" si="93"/>
        <v>9.5</v>
      </c>
      <c r="W109" s="59">
        <f t="shared" si="93"/>
        <v>0</v>
      </c>
      <c r="X109" s="1">
        <f t="shared" si="93"/>
        <v>1.5</v>
      </c>
      <c r="Y109" s="1">
        <f t="shared" si="93"/>
        <v>5</v>
      </c>
      <c r="Z109" s="59">
        <f t="shared" si="93"/>
        <v>12.5</v>
      </c>
      <c r="AA109" s="1">
        <f t="shared" si="93"/>
        <v>0</v>
      </c>
      <c r="AB109" s="1">
        <f t="shared" si="93"/>
        <v>10</v>
      </c>
      <c r="AC109" s="1">
        <f t="shared" si="93"/>
        <v>5.5</v>
      </c>
      <c r="AD109" s="1">
        <f t="shared" si="93"/>
        <v>3</v>
      </c>
      <c r="AE109" s="59">
        <f t="shared" si="93"/>
        <v>0.5</v>
      </c>
      <c r="AF109" s="1">
        <f t="shared" si="93"/>
        <v>2.5</v>
      </c>
      <c r="AG109" s="1">
        <f t="shared" si="93"/>
        <v>13</v>
      </c>
      <c r="AH109" s="59">
        <f t="shared" si="93"/>
        <v>3.5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19</v>
      </c>
      <c r="E110" s="1">
        <f>BY108</f>
        <v>19</v>
      </c>
      <c r="F110" s="1">
        <f>BY108</f>
        <v>19</v>
      </c>
      <c r="G110" s="1">
        <f>BY108</f>
        <v>19</v>
      </c>
      <c r="H110" s="1">
        <f>BY108</f>
        <v>19</v>
      </c>
      <c r="I110" s="1">
        <f>BY108</f>
        <v>19</v>
      </c>
      <c r="J110" s="59">
        <f>BY108</f>
        <v>19</v>
      </c>
      <c r="K110" s="2">
        <f>BZ108</f>
        <v>19</v>
      </c>
      <c r="L110" s="2">
        <f>BZ108</f>
        <v>19</v>
      </c>
      <c r="M110" s="2">
        <f>BZ108</f>
        <v>19</v>
      </c>
      <c r="N110" s="2">
        <f>BZ108</f>
        <v>19</v>
      </c>
      <c r="O110" s="2">
        <f>BZ108</f>
        <v>19</v>
      </c>
      <c r="P110" s="2">
        <f>BZ108</f>
        <v>19</v>
      </c>
      <c r="Q110" s="2">
        <f>BZ108</f>
        <v>19</v>
      </c>
      <c r="R110" s="2">
        <f>BZ108</f>
        <v>19</v>
      </c>
      <c r="S110" s="60">
        <f>BZ108</f>
        <v>19</v>
      </c>
      <c r="T110" s="3">
        <f>CA108</f>
        <v>19</v>
      </c>
      <c r="U110" s="3">
        <f>CA108</f>
        <v>19</v>
      </c>
      <c r="V110" s="3">
        <f>CA108</f>
        <v>19</v>
      </c>
      <c r="W110" s="61">
        <f>CA108</f>
        <v>19</v>
      </c>
      <c r="X110" s="8">
        <f>CB108</f>
        <v>19</v>
      </c>
      <c r="Y110" s="8">
        <f>CB108</f>
        <v>19</v>
      </c>
      <c r="Z110" s="57">
        <f>CB108</f>
        <v>19</v>
      </c>
      <c r="AA110" s="5">
        <f>CC108</f>
        <v>19</v>
      </c>
      <c r="AB110" s="5">
        <f>CC108</f>
        <v>19</v>
      </c>
      <c r="AC110" s="5">
        <f>CC108</f>
        <v>19</v>
      </c>
      <c r="AD110" s="5">
        <f>CC108</f>
        <v>19</v>
      </c>
      <c r="AE110" s="63">
        <f>CC108</f>
        <v>19</v>
      </c>
      <c r="AF110" s="6">
        <f>CD108</f>
        <v>19</v>
      </c>
      <c r="AG110" s="6">
        <f>CD108</f>
        <v>19</v>
      </c>
      <c r="AH110" s="64">
        <f>CD108</f>
        <v>19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133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13.157894736842104</v>
      </c>
      <c r="E112" s="47">
        <f>(E109/BY108)*100</f>
        <v>36.84210526315789</v>
      </c>
      <c r="F112" s="47">
        <f>(F109/BY108)*100</f>
        <v>40.78947368421053</v>
      </c>
      <c r="G112" s="47">
        <f>(G109/BY108)*100</f>
        <v>30.263157894736842</v>
      </c>
      <c r="H112" s="47">
        <f>(H109/BY108)*100</f>
        <v>26.31578947368421</v>
      </c>
      <c r="I112" s="47">
        <f>(I109/BY108)*100</f>
        <v>36.84210526315789</v>
      </c>
      <c r="J112" s="47">
        <f>(J109/BY108)*100</f>
        <v>39.473684210526315</v>
      </c>
      <c r="K112" s="47">
        <f>(K109/BZ108)*100</f>
        <v>13.10526315789474</v>
      </c>
      <c r="L112" s="47">
        <f>(L109/BZ108)*100</f>
        <v>21.36842105263158</v>
      </c>
      <c r="M112" s="47">
        <f>(M109/BZ108)*100</f>
        <v>26.57894736842105</v>
      </c>
      <c r="N112" s="47">
        <f>(N109/BZ108)*100</f>
        <v>20.47368421052632</v>
      </c>
      <c r="O112" s="47">
        <f>(O109/BZ108)*100</f>
        <v>16.105263157894736</v>
      </c>
      <c r="P112" s="47">
        <f>(P109/BZ108)*100</f>
        <v>2.5789473684210527</v>
      </c>
      <c r="Q112" s="47">
        <f>(Q109/BZ108)*100</f>
        <v>0.8421052631578947</v>
      </c>
      <c r="R112" s="47">
        <f>(R109/BZ108)*100</f>
        <v>0</v>
      </c>
      <c r="S112" s="47">
        <f>(S109/BZ108)*100</f>
        <v>0</v>
      </c>
      <c r="T112" s="47">
        <f>(T109/CA108)*100</f>
        <v>5.263157894736842</v>
      </c>
      <c r="U112" s="47">
        <f>(U109/CA108)*100</f>
        <v>44.73684210526316</v>
      </c>
      <c r="V112" s="47">
        <f>(V109/CA108)*100</f>
        <v>50</v>
      </c>
      <c r="W112" s="47">
        <f>(W109/CA108)*100</f>
        <v>0</v>
      </c>
      <c r="X112" s="47">
        <f>(X109/CB108)*100</f>
        <v>7.894736842105263</v>
      </c>
      <c r="Y112" s="47">
        <f>(Y109/CB108)*100</f>
        <v>26.31578947368421</v>
      </c>
      <c r="Z112" s="47">
        <f>(Z109/CB108)*100</f>
        <v>65.78947368421053</v>
      </c>
      <c r="AA112" s="47">
        <f>(AA109/CC108)*100</f>
        <v>0</v>
      </c>
      <c r="AB112" s="47">
        <f>(AB109/CC108)*100</f>
        <v>52.63157894736842</v>
      </c>
      <c r="AC112" s="47">
        <f>(AC109/CC108)*100</f>
        <v>28.947368421052634</v>
      </c>
      <c r="AD112" s="47">
        <f>(AD109/CC108)*100</f>
        <v>15.789473684210526</v>
      </c>
      <c r="AE112" s="47">
        <f>(AE109/CC108)*100</f>
        <v>2.631578947368421</v>
      </c>
      <c r="AF112" s="47">
        <f>(AF109/CD108)*100</f>
        <v>13.157894736842104</v>
      </c>
      <c r="AG112" s="47">
        <f>(AG109/CD108)*100</f>
        <v>68.42105263157895</v>
      </c>
      <c r="AH112" s="47">
        <f>(AH109/CD108)*100</f>
        <v>18.421052631578945</v>
      </c>
      <c r="AP112" t="s">
        <v>55</v>
      </c>
      <c r="AQ112">
        <f>AQ108*7</f>
        <v>133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2012-05-15T06:15:56Z</dcterms:modified>
  <cp:category/>
  <cp:version/>
  <cp:contentType/>
  <cp:contentStatus/>
</cp:coreProperties>
</file>